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46" windowWidth="16665" windowHeight="6660" activeTab="0"/>
  </bookViews>
  <sheets>
    <sheet name="Einstufung" sheetId="1" r:id="rId1"/>
    <sheet name="Rangfolge" sheetId="2" r:id="rId2"/>
    <sheet name="SAATY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<sst xmlns="http://schemas.openxmlformats.org/spreadsheetml/2006/main" count="55" uniqueCount="27">
  <si>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Kriterium</t>
  </si>
  <si>
    <t>Rang</t>
  </si>
  <si>
    <t>Vegetation</t>
  </si>
  <si>
    <t>Siedlungsdichte</t>
  </si>
  <si>
    <t>Dist. Zu Strasse</t>
  </si>
  <si>
    <t>Beutedichte</t>
  </si>
  <si>
    <t>Total</t>
  </si>
  <si>
    <t>Normalisiert</t>
  </si>
  <si>
    <t>Einstufung</t>
  </si>
  <si>
    <t>Gewicht</t>
  </si>
  <si>
    <t>Verhaeltnisschaetzung</t>
  </si>
  <si>
    <t>Verteilung mit Gesamtpunktzahl</t>
  </si>
  <si>
    <t>Hangneigung</t>
  </si>
  <si>
    <t>Gewichtung durch Einstufung</t>
  </si>
  <si>
    <t>Summe</t>
  </si>
  <si>
    <t>Kehrwert</t>
  </si>
  <si>
    <t>Exponent, p=</t>
  </si>
  <si>
    <t>Gewicht
(n - r + 1)</t>
  </si>
  <si>
    <t>Gewicht
(1 / r)</t>
  </si>
  <si>
    <t>Gewicht
(n - r - 1)p</t>
  </si>
  <si>
    <t>Hangeigung</t>
  </si>
  <si>
    <t>Gewichtung durch Rangfolge</t>
  </si>
  <si>
    <t>Paarweise Vergleichsmatrix</t>
  </si>
  <si>
    <t>Siedlungsd.</t>
  </si>
  <si>
    <t>Dist.zu Str.</t>
  </si>
  <si>
    <t>Normalisiert Vergleichsmatrix</t>
  </si>
  <si>
    <t>Gewichtung nach SAATY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</si>
</sst>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</numFmts>
  <fonts count="5">
    <font>
      <sz val="10"/>
      <name val="Arial"/>
      <family val="0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75" fontId="1" fillId="2" borderId="3" xfId="0" applyNumberFormat="1" applyFont="1" applyFill="1" applyBorder="1" applyAlignment="1">
      <alignment vertical="top" wrapText="1"/>
    </xf>
    <xf numFmtId="175" fontId="1" fillId="0" borderId="3" xfId="0" applyNumberFormat="1" applyFont="1" applyBorder="1" applyAlignment="1">
      <alignment vertical="top" wrapText="1"/>
    </xf>
    <xf numFmtId="175" fontId="1" fillId="2" borderId="2" xfId="0" applyNumberFormat="1" applyFont="1" applyFill="1" applyBorder="1" applyAlignment="1">
      <alignment vertical="top" wrapText="1"/>
    </xf>
    <xf numFmtId="175" fontId="1" fillId="0" borderId="2" xfId="0" applyNumberFormat="1" applyFont="1" applyBorder="1" applyAlignment="1">
      <alignment vertical="top" wrapText="1"/>
    </xf>
    <xf numFmtId="175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75" fontId="1" fillId="2" borderId="5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75" fontId="1" fillId="0" borderId="7" xfId="0" applyNumberFormat="1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75" fontId="1" fillId="3" borderId="3" xfId="0" applyNumberFormat="1" applyFont="1" applyFill="1" applyBorder="1" applyAlignment="1">
      <alignment vertical="top" wrapText="1"/>
    </xf>
    <xf numFmtId="175" fontId="1" fillId="0" borderId="3" xfId="0" applyNumberFormat="1" applyFont="1" applyFill="1" applyBorder="1" applyAlignment="1">
      <alignment vertical="top" wrapText="1"/>
    </xf>
    <xf numFmtId="175" fontId="1" fillId="0" borderId="2" xfId="0" applyNumberFormat="1" applyFont="1" applyFill="1" applyBorder="1" applyAlignment="1">
      <alignment vertical="top" wrapText="1"/>
    </xf>
    <xf numFmtId="175" fontId="1" fillId="3" borderId="2" xfId="0" applyNumberFormat="1" applyFont="1" applyFill="1" applyBorder="1" applyAlignment="1">
      <alignment vertical="top" wrapText="1"/>
    </xf>
    <xf numFmtId="175" fontId="0" fillId="3" borderId="0" xfId="0" applyNumberFormat="1" applyFill="1" applyAlignment="1">
      <alignment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1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4.28125" style="0" customWidth="1"/>
    <col min="2" max="2" width="5.140625" style="0" customWidth="1"/>
    <col min="3" max="3" width="12.7109375" style="0" customWidth="1"/>
    <col min="4" max="6" width="12.7109375" style="4" customWidth="1"/>
    <col min="7" max="7" width="12.7109375" style="0" customWidth="1"/>
    <col min="8" max="8" width="12.7109375" style="4" customWidth="1"/>
  </cols>
  <sheetData>
    <row r="1" spans="1:8" ht="12.75">
      <c r="A1" s="31" t="s">
        <v>0</v>
      </c>
      <c r="B1" s="31" t="s">
        <v>1</v>
      </c>
      <c r="C1" s="32" t="s">
        <v>11</v>
      </c>
      <c r="D1" s="32"/>
      <c r="E1" s="32"/>
      <c r="F1" s="33" t="s">
        <v>10</v>
      </c>
      <c r="G1" s="33"/>
      <c r="H1" s="33"/>
    </row>
    <row r="2" spans="1:8" ht="12.75">
      <c r="A2" s="31"/>
      <c r="B2" s="31"/>
      <c r="C2" s="5" t="s">
        <v>8</v>
      </c>
      <c r="D2" s="5" t="s">
        <v>9</v>
      </c>
      <c r="E2" s="5" t="s">
        <v>7</v>
      </c>
      <c r="F2" s="5" t="s">
        <v>8</v>
      </c>
      <c r="G2" s="5" t="s">
        <v>9</v>
      </c>
      <c r="H2" s="5" t="s">
        <v>7</v>
      </c>
    </row>
    <row r="3" spans="1:8" ht="12.75">
      <c r="A3" s="5" t="s">
        <v>2</v>
      </c>
      <c r="B3" s="6">
        <v>2</v>
      </c>
      <c r="C3" s="8">
        <v>30</v>
      </c>
      <c r="D3" s="9">
        <f>C3/(MIN($C$3:$C$7))</f>
        <v>6</v>
      </c>
      <c r="E3" s="9">
        <f>D3/$D$8</f>
        <v>0.3</v>
      </c>
      <c r="F3" s="8">
        <v>80</v>
      </c>
      <c r="G3" s="9">
        <f>F3/(MIN($F$3:$F$7))</f>
        <v>2.6666666666666665</v>
      </c>
      <c r="H3" s="9">
        <f>G3/$G$8</f>
        <v>0.24615384615384614</v>
      </c>
    </row>
    <row r="4" spans="1:8" ht="12.75">
      <c r="A4" s="5" t="s">
        <v>12</v>
      </c>
      <c r="B4" s="6">
        <v>4</v>
      </c>
      <c r="C4" s="8">
        <v>10</v>
      </c>
      <c r="D4" s="9">
        <f>C4/(MIN($C$3:$C$7))</f>
        <v>2</v>
      </c>
      <c r="E4" s="9">
        <f>D4/$D$8</f>
        <v>0.1</v>
      </c>
      <c r="F4" s="8">
        <v>40</v>
      </c>
      <c r="G4" s="9">
        <f>F4/(MIN($F$3:$F$7))</f>
        <v>1.3333333333333333</v>
      </c>
      <c r="H4" s="9">
        <f>G4/$G$8</f>
        <v>0.12307692307692307</v>
      </c>
    </row>
    <row r="5" spans="1:8" ht="12.75">
      <c r="A5" s="5" t="s">
        <v>3</v>
      </c>
      <c r="B5" s="6">
        <v>5</v>
      </c>
      <c r="C5" s="8">
        <v>5</v>
      </c>
      <c r="D5" s="9">
        <f>C5/(MIN($C$3:$C$7))</f>
        <v>1</v>
      </c>
      <c r="E5" s="9">
        <f>D5/$D$8</f>
        <v>0.05</v>
      </c>
      <c r="F5" s="8">
        <v>30</v>
      </c>
      <c r="G5" s="9">
        <f>F5/(MIN($F$3:$F$7))</f>
        <v>1</v>
      </c>
      <c r="H5" s="9">
        <f>G5/$G$8</f>
        <v>0.0923076923076923</v>
      </c>
    </row>
    <row r="6" spans="1:8" ht="12.75">
      <c r="A6" s="5" t="s">
        <v>4</v>
      </c>
      <c r="B6" s="6">
        <v>3</v>
      </c>
      <c r="C6" s="8">
        <v>20</v>
      </c>
      <c r="D6" s="9">
        <f>C6/(MIN($C$3:$C$7))</f>
        <v>4</v>
      </c>
      <c r="E6" s="9">
        <f>D6/$D$8</f>
        <v>0.2</v>
      </c>
      <c r="F6" s="8">
        <v>75</v>
      </c>
      <c r="G6" s="9">
        <f>F6/(MIN($F$3:$F$7))</f>
        <v>2.5</v>
      </c>
      <c r="H6" s="9">
        <f>G6/$G$8</f>
        <v>0.23076923076923075</v>
      </c>
    </row>
    <row r="7" spans="1:8" ht="13.5" thickBot="1">
      <c r="A7" s="3" t="s">
        <v>5</v>
      </c>
      <c r="B7" s="7">
        <v>1</v>
      </c>
      <c r="C7" s="10">
        <v>35</v>
      </c>
      <c r="D7" s="11">
        <f>C7/(MIN($C$3:$C$7))</f>
        <v>7</v>
      </c>
      <c r="E7" s="11">
        <f>D7/$D$8</f>
        <v>0.35</v>
      </c>
      <c r="F7" s="10">
        <v>100</v>
      </c>
      <c r="G7" s="9">
        <f>F7/(MIN($F$3:$F$7))</f>
        <v>3.3333333333333335</v>
      </c>
      <c r="H7" s="9">
        <f>G7/$G$8</f>
        <v>0.3076923076923077</v>
      </c>
    </row>
    <row r="8" spans="1:8" s="1" customFormat="1" ht="12" thickBot="1">
      <c r="A8" s="2" t="s">
        <v>6</v>
      </c>
      <c r="B8" s="2"/>
      <c r="C8" s="12">
        <f aca="true" t="shared" si="0" ref="C8:H8">SUM(C3:C7)</f>
        <v>100</v>
      </c>
      <c r="D8" s="12">
        <f t="shared" si="0"/>
        <v>20</v>
      </c>
      <c r="E8" s="12">
        <f t="shared" si="0"/>
        <v>1</v>
      </c>
      <c r="F8" s="12">
        <f t="shared" si="0"/>
        <v>325</v>
      </c>
      <c r="G8" s="12">
        <f t="shared" si="0"/>
        <v>10.833333333333334</v>
      </c>
      <c r="H8" s="12">
        <f t="shared" si="0"/>
        <v>1</v>
      </c>
    </row>
    <row r="9" ht="14.25" thickBot="1" thickTop="1"/>
    <row r="10" spans="1:4" ht="13.5" thickBot="1">
      <c r="A10" s="28" t="s">
        <v>13</v>
      </c>
      <c r="B10" s="29"/>
      <c r="C10" s="29"/>
      <c r="D10" s="30"/>
    </row>
  </sheetData>
  <mergeCells count="5">
    <mergeCell ref="F1:H1"/>
    <mergeCell ref="A10:D10"/>
    <mergeCell ref="A1:A2"/>
    <mergeCell ref="B1:B2"/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3" sqref="D13"/>
    </sheetView>
  </sheetViews>
  <sheetFormatPr defaultColWidth="9.140625" defaultRowHeight="12.75"/>
  <cols>
    <col min="1" max="1" width="14.28125" style="0" bestFit="1" customWidth="1"/>
    <col min="2" max="2" width="5.140625" style="0" bestFit="1" customWidth="1"/>
    <col min="3" max="3" width="9.421875" style="0" bestFit="1" customWidth="1"/>
    <col min="4" max="4" width="10.8515625" style="0" bestFit="1" customWidth="1"/>
    <col min="5" max="5" width="7.421875" style="0" bestFit="1" customWidth="1"/>
    <col min="6" max="6" width="10.8515625" style="0" bestFit="1" customWidth="1"/>
    <col min="7" max="7" width="12.00390625" style="0" bestFit="1" customWidth="1"/>
    <col min="8" max="8" width="10.8515625" style="0" bestFit="1" customWidth="1"/>
    <col min="9" max="16384" width="30.28125" style="0" customWidth="1"/>
  </cols>
  <sheetData>
    <row r="1" spans="1:8" ht="12.75">
      <c r="A1" s="34" t="s">
        <v>0</v>
      </c>
      <c r="B1" s="34" t="s">
        <v>1</v>
      </c>
      <c r="C1" s="36" t="s">
        <v>14</v>
      </c>
      <c r="D1" s="37"/>
      <c r="E1" s="36" t="s">
        <v>15</v>
      </c>
      <c r="F1" s="37"/>
      <c r="G1" s="14" t="s">
        <v>16</v>
      </c>
      <c r="H1" s="15">
        <v>2</v>
      </c>
    </row>
    <row r="2" spans="1:8" ht="21">
      <c r="A2" s="35"/>
      <c r="B2" s="35"/>
      <c r="C2" s="17" t="s">
        <v>17</v>
      </c>
      <c r="D2" s="18" t="s">
        <v>7</v>
      </c>
      <c r="E2" s="18" t="s">
        <v>18</v>
      </c>
      <c r="F2" s="18" t="s">
        <v>7</v>
      </c>
      <c r="G2" s="17" t="s">
        <v>19</v>
      </c>
      <c r="H2" s="18" t="s">
        <v>7</v>
      </c>
    </row>
    <row r="3" spans="1:8" ht="12.75">
      <c r="A3" s="16" t="s">
        <v>2</v>
      </c>
      <c r="B3" s="19">
        <v>1</v>
      </c>
      <c r="C3" s="17">
        <f>(MAX($B$3:$B$7)-B3+1)</f>
        <v>5</v>
      </c>
      <c r="D3" s="20">
        <f>C3/$C$8</f>
        <v>0.3333333333333333</v>
      </c>
      <c r="E3" s="20">
        <f>1/B3</f>
        <v>1</v>
      </c>
      <c r="F3" s="20">
        <f>E3/$E$8</f>
        <v>0.43795620437956206</v>
      </c>
      <c r="G3" s="17">
        <f>POWER(((MAX($B$3:$B$7))-B3+1),$H$1)</f>
        <v>25</v>
      </c>
      <c r="H3" s="20">
        <f>G3/$G$8</f>
        <v>0.45454545454545453</v>
      </c>
    </row>
    <row r="4" spans="1:8" ht="12.75">
      <c r="A4" s="16" t="s">
        <v>20</v>
      </c>
      <c r="B4" s="19">
        <v>2</v>
      </c>
      <c r="C4" s="17">
        <f>(MAX($B$3:$B$7)-B4+1)</f>
        <v>4</v>
      </c>
      <c r="D4" s="20">
        <f>C4/$C$8</f>
        <v>0.26666666666666666</v>
      </c>
      <c r="E4" s="20">
        <f>1/B4</f>
        <v>0.5</v>
      </c>
      <c r="F4" s="20">
        <f>E4/$E$8</f>
        <v>0.21897810218978103</v>
      </c>
      <c r="G4" s="17">
        <f>POWER(((MAX($B$3:$B$7))-B4+1),$H$1)</f>
        <v>16</v>
      </c>
      <c r="H4" s="20">
        <f>G4/$G$8</f>
        <v>0.2909090909090909</v>
      </c>
    </row>
    <row r="5" spans="1:8" ht="12.75">
      <c r="A5" s="16" t="s">
        <v>3</v>
      </c>
      <c r="B5" s="19">
        <v>3</v>
      </c>
      <c r="C5" s="17">
        <f>(MAX($B$3:$B$7)-B5+1)</f>
        <v>3</v>
      </c>
      <c r="D5" s="20">
        <f>C5/$C$8</f>
        <v>0.2</v>
      </c>
      <c r="E5" s="20">
        <f>1/B5</f>
        <v>0.3333333333333333</v>
      </c>
      <c r="F5" s="20">
        <f>E5/$E$8</f>
        <v>0.145985401459854</v>
      </c>
      <c r="G5" s="17">
        <f>POWER(((MAX($B$3:$B$7))-B5+1),$H$1)</f>
        <v>9</v>
      </c>
      <c r="H5" s="20">
        <f>G5/$G$8</f>
        <v>0.16363636363636364</v>
      </c>
    </row>
    <row r="6" spans="1:8" ht="12.75">
      <c r="A6" s="16" t="s">
        <v>4</v>
      </c>
      <c r="B6" s="19">
        <v>4</v>
      </c>
      <c r="C6" s="17">
        <f>(MAX($B$3:$B$7)-B6+1)</f>
        <v>2</v>
      </c>
      <c r="D6" s="20">
        <f>C6/$C$8</f>
        <v>0.13333333333333333</v>
      </c>
      <c r="E6" s="20">
        <f>1/B6</f>
        <v>0.25</v>
      </c>
      <c r="F6" s="20">
        <f>E6/$E$8</f>
        <v>0.10948905109489052</v>
      </c>
      <c r="G6" s="17">
        <f>POWER(((MAX($B$3:$B$7))-B6+1),$H$1)</f>
        <v>4</v>
      </c>
      <c r="H6" s="20">
        <f>G6/$G$8</f>
        <v>0.07272727272727272</v>
      </c>
    </row>
    <row r="7" spans="1:8" ht="13.5" thickBot="1">
      <c r="A7" s="3" t="s">
        <v>5</v>
      </c>
      <c r="B7" s="21">
        <v>5</v>
      </c>
      <c r="C7" s="22">
        <f>(MAX($B$3:$B$7)-B7+1)</f>
        <v>1</v>
      </c>
      <c r="D7" s="11">
        <f>C7/$C$8</f>
        <v>0.06666666666666667</v>
      </c>
      <c r="E7" s="11">
        <f>1/B7</f>
        <v>0.2</v>
      </c>
      <c r="F7" s="11">
        <f>E7/$E$8</f>
        <v>0.08759124087591241</v>
      </c>
      <c r="G7" s="3">
        <f>POWER(((MAX($B$3:$B$7))-B7+1),$H$1)</f>
        <v>1</v>
      </c>
      <c r="H7" s="11">
        <f>G7/$G$8</f>
        <v>0.01818181818181818</v>
      </c>
    </row>
    <row r="8" spans="1:8" ht="13.5" thickBot="1">
      <c r="A8" s="2" t="s">
        <v>6</v>
      </c>
      <c r="B8" s="2"/>
      <c r="C8" s="2">
        <f aca="true" t="shared" si="0" ref="C8:H8">SUM(C3:C7)</f>
        <v>15</v>
      </c>
      <c r="D8" s="12">
        <f t="shared" si="0"/>
        <v>1</v>
      </c>
      <c r="E8" s="12">
        <f t="shared" si="0"/>
        <v>2.283333333333333</v>
      </c>
      <c r="F8" s="12">
        <f t="shared" si="0"/>
        <v>1</v>
      </c>
      <c r="G8" s="2">
        <f t="shared" si="0"/>
        <v>55</v>
      </c>
      <c r="H8" s="12">
        <f t="shared" si="0"/>
        <v>0.9999999999999999</v>
      </c>
    </row>
    <row r="9" ht="14.25" thickBot="1" thickTop="1"/>
    <row r="10" spans="1:4" ht="13.5" thickBot="1">
      <c r="A10" s="28" t="s">
        <v>21</v>
      </c>
      <c r="B10" s="29"/>
      <c r="C10" s="29"/>
      <c r="D10" s="30"/>
    </row>
  </sheetData>
  <mergeCells count="5">
    <mergeCell ref="E1:F1"/>
    <mergeCell ref="A10:D10"/>
    <mergeCell ref="A1:A2"/>
    <mergeCell ref="B1:B2"/>
    <mergeCell ref="C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47" sqref="B47"/>
    </sheetView>
  </sheetViews>
  <sheetFormatPr defaultColWidth="9.140625" defaultRowHeight="12.75"/>
  <cols>
    <col min="1" max="1" width="14.28125" style="0" bestFit="1" customWidth="1"/>
    <col min="2" max="2" width="9.7109375" style="0" bestFit="1" customWidth="1"/>
    <col min="3" max="3" width="11.57421875" style="0" bestFit="1" customWidth="1"/>
    <col min="4" max="4" width="10.421875" style="0" bestFit="1" customWidth="1"/>
    <col min="5" max="5" width="10.140625" style="0" bestFit="1" customWidth="1"/>
    <col min="6" max="6" width="10.57421875" style="0" bestFit="1" customWidth="1"/>
    <col min="7" max="7" width="5.57421875" style="0" bestFit="1" customWidth="1"/>
    <col min="8" max="16384" width="14.8515625" style="0" customWidth="1"/>
  </cols>
  <sheetData>
    <row r="1" spans="1:7" ht="12.75">
      <c r="A1" s="38" t="s">
        <v>22</v>
      </c>
      <c r="B1" s="38"/>
      <c r="C1" s="38"/>
      <c r="D1" s="38"/>
      <c r="E1" s="38"/>
      <c r="F1" s="38"/>
      <c r="G1" s="39"/>
    </row>
    <row r="2" spans="1:7" ht="12.75">
      <c r="A2" s="13"/>
      <c r="B2" s="13" t="s">
        <v>2</v>
      </c>
      <c r="C2" s="6" t="s">
        <v>12</v>
      </c>
      <c r="D2" s="6" t="s">
        <v>23</v>
      </c>
      <c r="E2" s="6" t="s">
        <v>24</v>
      </c>
      <c r="F2" s="6" t="s">
        <v>5</v>
      </c>
      <c r="G2" s="39"/>
    </row>
    <row r="3" spans="1:7" ht="12.75">
      <c r="A3" s="5" t="s">
        <v>2</v>
      </c>
      <c r="B3" s="23">
        <v>1</v>
      </c>
      <c r="C3" s="8">
        <v>2</v>
      </c>
      <c r="D3" s="8">
        <v>8</v>
      </c>
      <c r="E3" s="8">
        <v>3</v>
      </c>
      <c r="F3" s="8">
        <v>0.5</v>
      </c>
      <c r="G3" s="39"/>
    </row>
    <row r="4" spans="1:7" ht="12.75">
      <c r="A4" s="5" t="s">
        <v>12</v>
      </c>
      <c r="B4" s="24">
        <v>0.5</v>
      </c>
      <c r="C4" s="23">
        <v>1</v>
      </c>
      <c r="D4" s="8">
        <v>3</v>
      </c>
      <c r="E4" s="8">
        <v>0.25</v>
      </c>
      <c r="F4" s="8">
        <v>0.16666666666666666</v>
      </c>
      <c r="G4" s="39"/>
    </row>
    <row r="5" spans="1:7" ht="12.75">
      <c r="A5" s="5" t="s">
        <v>3</v>
      </c>
      <c r="B5" s="24">
        <v>0.125</v>
      </c>
      <c r="C5" s="24">
        <v>0.3333333333333333</v>
      </c>
      <c r="D5" s="23">
        <v>1</v>
      </c>
      <c r="E5" s="8">
        <v>0.2</v>
      </c>
      <c r="F5" s="8">
        <v>0.1111111111111111</v>
      </c>
      <c r="G5" s="39"/>
    </row>
    <row r="6" spans="1:7" ht="12.75">
      <c r="A6" s="5" t="s">
        <v>4</v>
      </c>
      <c r="B6" s="24">
        <v>0.3333333333333333</v>
      </c>
      <c r="C6" s="24">
        <v>4</v>
      </c>
      <c r="D6" s="24">
        <v>5</v>
      </c>
      <c r="E6" s="23">
        <v>1</v>
      </c>
      <c r="F6" s="8">
        <v>0.2</v>
      </c>
      <c r="G6" s="39"/>
    </row>
    <row r="7" spans="1:7" ht="13.5" thickBot="1">
      <c r="A7" s="3" t="s">
        <v>5</v>
      </c>
      <c r="B7" s="25">
        <v>2</v>
      </c>
      <c r="C7" s="25">
        <v>6</v>
      </c>
      <c r="D7" s="25">
        <v>9</v>
      </c>
      <c r="E7" s="25">
        <v>5</v>
      </c>
      <c r="F7" s="26">
        <v>1</v>
      </c>
      <c r="G7" s="39"/>
    </row>
    <row r="8" spans="1:7" ht="13.5" thickBot="1">
      <c r="A8" s="2" t="s">
        <v>6</v>
      </c>
      <c r="B8" s="12">
        <f>SUM(B3:B7)</f>
        <v>3.958333333333333</v>
      </c>
      <c r="C8" s="12">
        <f>SUM(C3:C7)</f>
        <v>13.333333333333334</v>
      </c>
      <c r="D8" s="12">
        <f>SUM(D3:D7)</f>
        <v>26</v>
      </c>
      <c r="E8" s="12">
        <f>SUM(E3:E7)</f>
        <v>9.45</v>
      </c>
      <c r="F8" s="12">
        <f>SUM(F3:F7)</f>
        <v>1.9777777777777776</v>
      </c>
      <c r="G8" s="39"/>
    </row>
    <row r="9" spans="1:7" ht="13.5" thickTop="1">
      <c r="A9" s="40" t="s">
        <v>25</v>
      </c>
      <c r="B9" s="40"/>
      <c r="C9" s="40"/>
      <c r="D9" s="40"/>
      <c r="E9" s="40"/>
      <c r="F9" s="40"/>
      <c r="G9" s="27"/>
    </row>
    <row r="10" spans="1:7" ht="12.75">
      <c r="A10" s="5" t="s">
        <v>2</v>
      </c>
      <c r="B10" s="24">
        <f aca="true" t="shared" si="0" ref="B10:F14">B3/B$8</f>
        <v>0.25263157894736843</v>
      </c>
      <c r="C10" s="24">
        <f t="shared" si="0"/>
        <v>0.15</v>
      </c>
      <c r="D10" s="24">
        <f t="shared" si="0"/>
        <v>0.3076923076923077</v>
      </c>
      <c r="E10" s="24">
        <f t="shared" si="0"/>
        <v>0.3174603174603175</v>
      </c>
      <c r="F10" s="24">
        <f t="shared" si="0"/>
        <v>0.25280898876404495</v>
      </c>
      <c r="G10" s="24">
        <f>AVERAGE(B10:F10)</f>
        <v>0.2561186385728077</v>
      </c>
    </row>
    <row r="11" spans="1:7" ht="12.75">
      <c r="A11" s="5" t="s">
        <v>20</v>
      </c>
      <c r="B11" s="24">
        <f t="shared" si="0"/>
        <v>0.12631578947368421</v>
      </c>
      <c r="C11" s="24">
        <f t="shared" si="0"/>
        <v>0.075</v>
      </c>
      <c r="D11" s="24">
        <f t="shared" si="0"/>
        <v>0.11538461538461539</v>
      </c>
      <c r="E11" s="24">
        <f t="shared" si="0"/>
        <v>0.026455026455026457</v>
      </c>
      <c r="F11" s="24">
        <f t="shared" si="0"/>
        <v>0.08426966292134831</v>
      </c>
      <c r="G11" s="24">
        <f>AVERAGE(B11:F11)</f>
        <v>0.08548501884693488</v>
      </c>
    </row>
    <row r="12" spans="1:7" ht="12.75">
      <c r="A12" s="5" t="s">
        <v>3</v>
      </c>
      <c r="B12" s="24">
        <f t="shared" si="0"/>
        <v>0.031578947368421054</v>
      </c>
      <c r="C12" s="24">
        <f t="shared" si="0"/>
        <v>0.024999999999999998</v>
      </c>
      <c r="D12" s="24">
        <f t="shared" si="0"/>
        <v>0.038461538461538464</v>
      </c>
      <c r="E12" s="24">
        <f t="shared" si="0"/>
        <v>0.021164021164021166</v>
      </c>
      <c r="F12" s="24">
        <f t="shared" si="0"/>
        <v>0.056179775280898875</v>
      </c>
      <c r="G12" s="24">
        <f>AVERAGE(B12:F12)</f>
        <v>0.03447685645497591</v>
      </c>
    </row>
    <row r="13" spans="1:7" ht="12.75">
      <c r="A13" s="5" t="s">
        <v>4</v>
      </c>
      <c r="B13" s="24">
        <f t="shared" si="0"/>
        <v>0.08421052631578947</v>
      </c>
      <c r="C13" s="24">
        <f t="shared" si="0"/>
        <v>0.3</v>
      </c>
      <c r="D13" s="24">
        <f t="shared" si="0"/>
        <v>0.19230769230769232</v>
      </c>
      <c r="E13" s="24">
        <f t="shared" si="0"/>
        <v>0.10582010582010583</v>
      </c>
      <c r="F13" s="24">
        <f t="shared" si="0"/>
        <v>0.10112359550561799</v>
      </c>
      <c r="G13" s="24">
        <f>AVERAGE(B13:F13)</f>
        <v>0.15669238398984112</v>
      </c>
    </row>
    <row r="14" spans="1:7" ht="13.5" thickBot="1">
      <c r="A14" s="3" t="s">
        <v>5</v>
      </c>
      <c r="B14" s="25">
        <f t="shared" si="0"/>
        <v>0.5052631578947369</v>
      </c>
      <c r="C14" s="25">
        <f t="shared" si="0"/>
        <v>0.44999999999999996</v>
      </c>
      <c r="D14" s="25">
        <f t="shared" si="0"/>
        <v>0.34615384615384615</v>
      </c>
      <c r="E14" s="25">
        <f t="shared" si="0"/>
        <v>0.5291005291005292</v>
      </c>
      <c r="F14" s="25">
        <f t="shared" si="0"/>
        <v>0.5056179775280899</v>
      </c>
      <c r="G14" s="25">
        <f>AVERAGE(B14:F14)</f>
        <v>0.4672271021354405</v>
      </c>
    </row>
    <row r="15" spans="1:7" ht="13.5" thickBot="1">
      <c r="A15" s="2" t="s">
        <v>6</v>
      </c>
      <c r="B15" s="12">
        <f aca="true" t="shared" si="1" ref="B15:G15">SUM(B10:B14)</f>
        <v>1</v>
      </c>
      <c r="C15" s="12">
        <f t="shared" si="1"/>
        <v>0.9999999999999999</v>
      </c>
      <c r="D15" s="12">
        <f t="shared" si="1"/>
        <v>1</v>
      </c>
      <c r="E15" s="12">
        <f t="shared" si="1"/>
        <v>1</v>
      </c>
      <c r="F15" s="12">
        <f t="shared" si="1"/>
        <v>1</v>
      </c>
      <c r="G15" s="12">
        <f t="shared" si="1"/>
        <v>1</v>
      </c>
    </row>
    <row r="16" ht="14.25" thickBot="1" thickTop="1"/>
    <row r="17" spans="1:4" ht="13.5" thickBot="1">
      <c r="A17" s="28" t="s">
        <v>26</v>
      </c>
      <c r="B17" s="29"/>
      <c r="C17" s="29"/>
      <c r="D17" s="30"/>
    </row>
  </sheetData>
  <mergeCells count="4">
    <mergeCell ref="A1:F1"/>
    <mergeCell ref="G1:G8"/>
    <mergeCell ref="A9:F9"/>
    <mergeCell ref="A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Zurich, Geographic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Geograpy Dept.</dc:creator>
  <cp:keywords/>
  <dc:description/>
  <cp:lastModifiedBy>Eric J. Lorup</cp:lastModifiedBy>
  <dcterms:created xsi:type="dcterms:W3CDTF">2002-11-27T10:10:37Z</dcterms:created>
  <dcterms:modified xsi:type="dcterms:W3CDTF">2003-05-22T10:57:01Z</dcterms:modified>
  <cp:category/>
  <cp:version/>
  <cp:contentType/>
  <cp:contentStatus/>
</cp:coreProperties>
</file>